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A_Wald\Brennholz+FL\Brh+FL Erl+Kir 2023\"/>
    </mc:Choice>
  </mc:AlternateContent>
  <xr:revisionPtr revIDLastSave="0" documentId="13_ncr:1_{BE81EE70-2ADA-49AC-A350-C27164BBE0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definedNames>
    <definedName name="_xlnm.Print_Titles" localSheetId="0">Tabelle1!$17:$17</definedName>
    <definedName name="ersteleerespalte">Tabelle1!#REF!</definedName>
    <definedName name="ReportEnde">Tabelle1!#REF!</definedName>
    <definedName name="Tablewindow">Tabelle1!#REF!</definedName>
    <definedName name="Ueberschrift">Tabelle1!#REF!</definedName>
    <definedName name="Ueberschrift2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H13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8" i="1"/>
  <c r="H32" i="1"/>
  <c r="E32" i="1"/>
  <c r="C32" i="1"/>
  <c r="H31" i="1"/>
  <c r="E31" i="1"/>
  <c r="C31" i="1"/>
  <c r="H30" i="1"/>
  <c r="E30" i="1"/>
  <c r="H29" i="1"/>
  <c r="E29" i="1"/>
  <c r="C29" i="1"/>
  <c r="H28" i="1"/>
  <c r="E28" i="1"/>
  <c r="C28" i="1"/>
  <c r="H27" i="1"/>
  <c r="E27" i="1"/>
  <c r="C27" i="1"/>
  <c r="H26" i="1"/>
  <c r="E26" i="1"/>
  <c r="C26" i="1"/>
  <c r="H25" i="1"/>
  <c r="E25" i="1"/>
  <c r="H24" i="1"/>
  <c r="E24" i="1"/>
  <c r="C24" i="1"/>
  <c r="H23" i="1"/>
  <c r="E23" i="1"/>
  <c r="H22" i="1"/>
  <c r="E22" i="1"/>
  <c r="C22" i="1"/>
  <c r="H21" i="1"/>
  <c r="E21" i="1"/>
  <c r="H20" i="1"/>
  <c r="E20" i="1"/>
  <c r="C20" i="1"/>
  <c r="H19" i="1"/>
  <c r="E19" i="1"/>
  <c r="C19" i="1"/>
  <c r="H18" i="1"/>
  <c r="E18" i="1"/>
  <c r="K26" i="1"/>
  <c r="K25" i="1"/>
  <c r="K24" i="1"/>
  <c r="K23" i="1"/>
  <c r="K22" i="1"/>
  <c r="K21" i="1"/>
  <c r="K19" i="1"/>
  <c r="K28" i="1"/>
  <c r="K32" i="1"/>
  <c r="K18" i="1"/>
  <c r="K20" i="1"/>
  <c r="K29" i="1"/>
  <c r="K30" i="1"/>
  <c r="K31" i="1"/>
  <c r="D33" i="1"/>
  <c r="K27" i="1"/>
</calcChain>
</file>

<file path=xl/sharedStrings.xml><?xml version="1.0" encoding="utf-8"?>
<sst xmlns="http://schemas.openxmlformats.org/spreadsheetml/2006/main" count="38" uniqueCount="30">
  <si>
    <t>Einheit !</t>
  </si>
  <si>
    <t>Lagerort</t>
  </si>
  <si>
    <t>Bemerkungen</t>
  </si>
  <si>
    <t>Brennholz-lang</t>
  </si>
  <si>
    <t>Summe</t>
  </si>
  <si>
    <t xml:space="preserve">HOLZLISTE </t>
  </si>
  <si>
    <t>Mindest-
gebot</t>
  </si>
  <si>
    <t>Rabatt
%</t>
  </si>
  <si>
    <t>Los 
Nr.</t>
  </si>
  <si>
    <t>Stk gez.</t>
  </si>
  <si>
    <t>Stk gem.</t>
  </si>
  <si>
    <t xml:space="preserve">Gebote über die Homepage der Gemeinde </t>
  </si>
  <si>
    <t>Aufn
 Nr.</t>
  </si>
  <si>
    <t>Gemeindewald Kirchheim/Neckar</t>
  </si>
  <si>
    <t>Hartlaubholz</t>
  </si>
  <si>
    <t>Eiche</t>
  </si>
  <si>
    <t>Buche</t>
  </si>
  <si>
    <t>Längen ca 3-15m</t>
  </si>
  <si>
    <t>Fichte</t>
  </si>
  <si>
    <t>Normal-preis 95€/fm</t>
  </si>
  <si>
    <t>Nr + (Grenz-)Markierungen = neonorange</t>
  </si>
  <si>
    <t>Menge
 ca</t>
  </si>
  <si>
    <t>rm</t>
  </si>
  <si>
    <t>Sturmwurf R+L Weg</t>
  </si>
  <si>
    <t>Flächenlos</t>
  </si>
  <si>
    <t>HAUPT-
holzart</t>
  </si>
  <si>
    <t>Zuschlagserteilung am Di, 31.01.2023</t>
  </si>
  <si>
    <t>Digitaler Meistgebotsverkauf (Submission)</t>
  </si>
  <si>
    <t>Maximalmenge pro Bieter: 10 fm</t>
  </si>
  <si>
    <t>Holzverkauf  Do 26.01. - Mo 30.01.2023-23:59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</si>
</sst>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0"/>
    <numFmt numFmtId="166" formatCode="\-00"/>
    <numFmt numFmtId="167" formatCode="#,##0\ &quot;€&quot;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Alignment="1"/>
    <xf numFmtId="164" fontId="5" fillId="0" borderId="0" xfId="0" applyNumberFormat="1" applyFont="1" applyAlignment="1"/>
    <xf numFmtId="0" fontId="5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vertical="top"/>
    </xf>
    <xf numFmtId="167" fontId="5" fillId="0" borderId="0" xfId="0" applyNumberFormat="1" applyFont="1" applyAlignment="1"/>
    <xf numFmtId="167" fontId="0" fillId="0" borderId="0" xfId="0" applyNumberFormat="1" applyAlignment="1"/>
    <xf numFmtId="167" fontId="5" fillId="0" borderId="0" xfId="0" applyNumberFormat="1" applyFont="1"/>
    <xf numFmtId="167" fontId="1" fillId="0" borderId="0" xfId="0" applyNumberFormat="1" applyFont="1"/>
    <xf numFmtId="167" fontId="3" fillId="0" borderId="1" xfId="0" applyNumberFormat="1" applyFont="1" applyBorder="1" applyAlignment="1">
      <alignment vertical="top"/>
    </xf>
    <xf numFmtId="167" fontId="7" fillId="0" borderId="0" xfId="0" applyNumberFormat="1" applyFont="1" applyAlignment="1"/>
    <xf numFmtId="167" fontId="8" fillId="0" borderId="0" xfId="0" applyNumberFormat="1" applyFont="1" applyAlignment="1"/>
    <xf numFmtId="167" fontId="8" fillId="0" borderId="1" xfId="0" applyNumberFormat="1" applyFont="1" applyBorder="1" applyAlignment="1">
      <alignment vertical="top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0" fontId="4" fillId="0" borderId="0" xfId="0" applyFont="1" applyAlignment="1"/>
    <xf numFmtId="164" fontId="4" fillId="0" borderId="0" xfId="0" applyNumberFormat="1" applyFont="1" applyAlignment="1"/>
    <xf numFmtId="0" fontId="4" fillId="0" borderId="1" xfId="0" applyFont="1" applyBorder="1" applyAlignment="1">
      <alignment vertical="top"/>
    </xf>
    <xf numFmtId="167" fontId="4" fillId="0" borderId="0" xfId="0" applyNumberFormat="1" applyFont="1" applyAlignment="1"/>
    <xf numFmtId="167" fontId="4" fillId="0" borderId="1" xfId="0" applyNumberFormat="1" applyFont="1" applyBorder="1" applyAlignment="1">
      <alignment vertical="top"/>
    </xf>
    <xf numFmtId="0" fontId="9" fillId="0" borderId="0" xfId="0" applyFont="1" applyAlignment="1"/>
    <xf numFmtId="0" fontId="2" fillId="0" borderId="0" xfId="0" applyFont="1" applyAlignment="1"/>
    <xf numFmtId="167" fontId="8" fillId="0" borderId="2" xfId="0" applyNumberFormat="1" applyFont="1" applyBorder="1" applyAlignment="1"/>
    <xf numFmtId="9" fontId="4" fillId="0" borderId="0" xfId="0" applyNumberFormat="1" applyFont="1" applyAlignment="1">
      <alignment horizontal="center"/>
    </xf>
    <xf numFmtId="0" fontId="4" fillId="0" borderId="0" xfId="0" applyFont="1"/>
    <xf numFmtId="1" fontId="12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/>
    <xf numFmtId="0" fontId="6" fillId="2" borderId="3" xfId="0" applyFont="1" applyFill="1" applyBorder="1" applyAlignment="1">
      <alignment textRotation="90" wrapText="1"/>
    </xf>
    <xf numFmtId="167" fontId="8" fillId="2" borderId="3" xfId="0" applyNumberFormat="1" applyFont="1" applyFill="1" applyBorder="1" applyAlignment="1">
      <alignment wrapText="1"/>
    </xf>
    <xf numFmtId="1" fontId="6" fillId="2" borderId="3" xfId="0" applyNumberFormat="1" applyFont="1" applyFill="1" applyBorder="1" applyAlignment="1">
      <alignment horizontal="center" wrapText="1"/>
    </xf>
    <xf numFmtId="167" fontId="4" fillId="2" borderId="3" xfId="0" applyNumberFormat="1" applyFont="1" applyFill="1" applyBorder="1" applyAlignment="1">
      <alignment wrapText="1"/>
    </xf>
    <xf numFmtId="167" fontId="4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textRotation="90" wrapText="1"/>
    </xf>
    <xf numFmtId="0" fontId="6" fillId="0" borderId="0" xfId="0" applyFont="1" applyAlignment="1"/>
    <xf numFmtId="0" fontId="10" fillId="0" borderId="0" xfId="0" applyFont="1" applyAlignment="1"/>
    <xf numFmtId="0" fontId="6" fillId="2" borderId="3" xfId="0" applyFont="1" applyFill="1" applyBorder="1" applyAlignment="1"/>
    <xf numFmtId="1" fontId="12" fillId="0" borderId="0" xfId="1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67" fontId="13" fillId="0" borderId="0" xfId="0" applyNumberFormat="1" applyFont="1" applyAlignment="1"/>
    <xf numFmtId="1" fontId="1" fillId="0" borderId="0" xfId="0" applyNumberFormat="1" applyFont="1" applyAlignment="1">
      <alignment horizontal="center"/>
    </xf>
    <xf numFmtId="167" fontId="1" fillId="0" borderId="0" xfId="0" applyNumberFormat="1" applyFont="1" applyAlignment="1"/>
    <xf numFmtId="165" fontId="4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14" fillId="0" borderId="2" xfId="0" applyFont="1" applyBorder="1" applyAlignment="1"/>
    <xf numFmtId="166" fontId="14" fillId="0" borderId="2" xfId="0" applyNumberFormat="1" applyFont="1" applyBorder="1" applyAlignment="1">
      <alignment horizontal="left"/>
    </xf>
    <xf numFmtId="0" fontId="13" fillId="0" borderId="2" xfId="0" applyFont="1" applyBorder="1" applyAlignment="1"/>
    <xf numFmtId="164" fontId="13" fillId="0" borderId="2" xfId="0" applyNumberFormat="1" applyFont="1" applyBorder="1" applyAlignment="1"/>
    <xf numFmtId="0" fontId="8" fillId="0" borderId="2" xfId="0" applyFont="1" applyBorder="1" applyAlignment="1"/>
    <xf numFmtId="0" fontId="15" fillId="0" borderId="2" xfId="0" applyFont="1" applyBorder="1" applyAlignment="1"/>
    <xf numFmtId="1" fontId="13" fillId="0" borderId="2" xfId="0" applyNumberFormat="1" applyFont="1" applyBorder="1" applyAlignment="1">
      <alignment horizontal="center"/>
    </xf>
    <xf numFmtId="167" fontId="13" fillId="0" borderId="2" xfId="0" applyNumberFormat="1" applyFont="1" applyBorder="1" applyAlignment="1"/>
    <xf numFmtId="0" fontId="8" fillId="0" borderId="2" xfId="0" applyFont="1" applyBorder="1"/>
    <xf numFmtId="0" fontId="8" fillId="0" borderId="0" xfId="0" applyFont="1" applyBorder="1"/>
    <xf numFmtId="164" fontId="1" fillId="0" borderId="1" xfId="0" applyNumberFormat="1" applyFont="1" applyBorder="1" applyAlignment="1">
      <alignment vertical="top"/>
    </xf>
    <xf numFmtId="164" fontId="4" fillId="2" borderId="3" xfId="0" applyNumberFormat="1" applyFont="1" applyFill="1" applyBorder="1" applyAlignment="1">
      <alignment wrapText="1"/>
    </xf>
    <xf numFmtId="167" fontId="1" fillId="0" borderId="1" xfId="0" applyNumberFormat="1" applyFont="1" applyBorder="1" applyAlignment="1">
      <alignment vertical="top"/>
    </xf>
    <xf numFmtId="167" fontId="14" fillId="0" borderId="0" xfId="0" applyNumberFormat="1" applyFont="1" applyAlignment="1"/>
    <xf numFmtId="0" fontId="16" fillId="0" borderId="0" xfId="0" applyFont="1" applyAlignment="1"/>
    <xf numFmtId="0" fontId="16" fillId="0" borderId="0" xfId="0" applyFont="1" applyAlignment="1">
      <alignment horizontal="left"/>
    </xf>
    <xf numFmtId="164" fontId="16" fillId="0" borderId="0" xfId="0" applyNumberFormat="1" applyFont="1" applyAlignment="1"/>
    <xf numFmtId="167" fontId="17" fillId="0" borderId="0" xfId="0" applyNumberFormat="1" applyFont="1" applyAlignment="1"/>
    <xf numFmtId="1" fontId="16" fillId="0" borderId="0" xfId="0" applyNumberFormat="1" applyFont="1" applyAlignment="1">
      <alignment horizontal="center"/>
    </xf>
    <xf numFmtId="167" fontId="16" fillId="0" borderId="0" xfId="0" applyNumberFormat="1" applyFont="1" applyAlignment="1"/>
    <xf numFmtId="0" fontId="16" fillId="0" borderId="0" xfId="0" applyFont="1"/>
    <xf numFmtId="1" fontId="12" fillId="0" borderId="0" xfId="1" applyNumberFormat="1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33"/>
  <sheetViews>
    <sheetView tabSelected="1" workbookViewId="0">
      <selection activeCell="A7" sqref="A7"/>
    </sheetView>
  </sheetViews>
  <sheetFormatPr baseColWidth="10" defaultRowHeight="12.75" x14ac:dyDescent="0.2"/>
  <cols>
    <col min="1" max="1" width="5" style="21" customWidth="1"/>
    <col min="2" max="2" width="4.5703125" style="33" customWidth="1"/>
    <col min="3" max="3" width="8.140625" style="21" customWidth="1"/>
    <col min="4" max="4" width="7" style="22" customWidth="1"/>
    <col min="5" max="5" width="7.28515625" style="1" customWidth="1"/>
    <col min="6" max="7" width="3.85546875" style="27" customWidth="1"/>
    <col min="8" max="8" width="12.140625" style="46" customWidth="1"/>
    <col min="9" max="9" width="6.140625" style="16" customWidth="1"/>
    <col min="10" max="10" width="4.140625" style="19" customWidth="1"/>
    <col min="11" max="11" width="7.85546875" style="24" customWidth="1"/>
    <col min="12" max="12" width="21.140625" style="11" customWidth="1"/>
  </cols>
  <sheetData>
    <row r="1" spans="1:12" s="6" customFormat="1" ht="15.75" x14ac:dyDescent="0.25">
      <c r="A1" s="4" t="s">
        <v>13</v>
      </c>
      <c r="B1" s="32"/>
      <c r="C1" s="4"/>
      <c r="D1" s="5"/>
      <c r="E1" s="4"/>
      <c r="F1" s="26"/>
      <c r="G1" s="26"/>
      <c r="H1" s="45"/>
      <c r="I1" s="15"/>
      <c r="J1" s="18"/>
      <c r="K1" s="10"/>
      <c r="L1" s="10"/>
    </row>
    <row r="2" spans="1:12" s="6" customFormat="1" ht="15.75" x14ac:dyDescent="0.25">
      <c r="A2" s="4" t="s">
        <v>29</v>
      </c>
      <c r="B2" s="32"/>
      <c r="C2" s="4"/>
      <c r="D2" s="5"/>
      <c r="E2" s="4"/>
      <c r="F2" s="26"/>
      <c r="G2" s="26"/>
      <c r="H2" s="45"/>
      <c r="I2" s="15"/>
      <c r="J2" s="18"/>
      <c r="K2" s="10"/>
      <c r="L2" s="10"/>
    </row>
    <row r="3" spans="1:12" s="30" customFormat="1" x14ac:dyDescent="0.2">
      <c r="A3" s="21" t="s">
        <v>27</v>
      </c>
      <c r="B3" s="33"/>
      <c r="C3" s="21"/>
      <c r="D3" s="22"/>
      <c r="E3" s="21"/>
      <c r="F3" s="21"/>
      <c r="G3" s="21"/>
      <c r="H3" s="21"/>
      <c r="I3" s="69"/>
      <c r="J3" s="19"/>
      <c r="K3" s="24"/>
      <c r="L3" s="24"/>
    </row>
    <row r="4" spans="1:12" s="8" customFormat="1" x14ac:dyDescent="0.2">
      <c r="A4" s="7" t="s">
        <v>26</v>
      </c>
      <c r="B4" s="49"/>
      <c r="C4" s="7"/>
      <c r="D4" s="50"/>
      <c r="E4" s="7"/>
      <c r="F4" s="7"/>
      <c r="G4" s="7"/>
      <c r="H4" s="7"/>
      <c r="I4" s="51"/>
      <c r="J4" s="52"/>
      <c r="K4" s="53"/>
      <c r="L4" s="53"/>
    </row>
    <row r="5" spans="1:12" s="8" customFormat="1" x14ac:dyDescent="0.2">
      <c r="A5" s="7"/>
      <c r="B5" s="49"/>
      <c r="C5" s="7"/>
      <c r="D5" s="50"/>
      <c r="E5" s="7"/>
      <c r="F5" s="7"/>
      <c r="G5" s="7"/>
      <c r="H5" s="7"/>
      <c r="I5" s="51"/>
      <c r="J5" s="52"/>
      <c r="K5" s="53"/>
      <c r="L5" s="53"/>
    </row>
    <row r="6" spans="1:12" s="76" customFormat="1" ht="18.75" x14ac:dyDescent="0.3">
      <c r="A6" s="70" t="s">
        <v>5</v>
      </c>
      <c r="B6" s="71"/>
      <c r="C6" s="70"/>
      <c r="D6" s="72"/>
      <c r="E6" s="70"/>
      <c r="F6" s="70"/>
      <c r="G6" s="70"/>
      <c r="H6" s="70"/>
      <c r="I6" s="73"/>
      <c r="J6" s="74"/>
      <c r="K6" s="75"/>
      <c r="L6" s="75"/>
    </row>
    <row r="7" spans="1:12" s="30" customFormat="1" x14ac:dyDescent="0.2">
      <c r="A7" s="21" t="s">
        <v>11</v>
      </c>
      <c r="B7" s="33"/>
      <c r="C7" s="21"/>
      <c r="D7" s="22"/>
      <c r="E7" s="21"/>
      <c r="F7" s="21"/>
      <c r="G7" s="26"/>
      <c r="H7" s="45"/>
      <c r="I7" s="77"/>
      <c r="J7" s="77"/>
      <c r="K7" s="77"/>
      <c r="L7" s="77"/>
    </row>
    <row r="8" spans="1:12" s="30" customFormat="1" x14ac:dyDescent="0.2">
      <c r="A8" s="21" t="s">
        <v>28</v>
      </c>
      <c r="B8" s="33"/>
      <c r="C8" s="21"/>
      <c r="D8" s="22"/>
      <c r="E8" s="21"/>
      <c r="F8" s="21"/>
      <c r="G8" s="26"/>
      <c r="H8" s="45"/>
      <c r="I8" s="77"/>
      <c r="J8" s="77"/>
      <c r="K8" s="77"/>
      <c r="L8" s="77"/>
    </row>
    <row r="9" spans="1:12" s="30" customFormat="1" x14ac:dyDescent="0.2">
      <c r="A9" s="21"/>
      <c r="B9" s="33"/>
      <c r="C9" s="21"/>
      <c r="D9" s="22"/>
      <c r="E9" s="21"/>
      <c r="F9" s="21"/>
      <c r="G9" s="26"/>
      <c r="H9" s="45"/>
      <c r="I9" s="31"/>
      <c r="J9" s="31"/>
      <c r="K9" s="31"/>
      <c r="L9" s="31"/>
    </row>
    <row r="10" spans="1:12" s="30" customFormat="1" ht="15.75" x14ac:dyDescent="0.25">
      <c r="A10" s="4" t="s">
        <v>24</v>
      </c>
      <c r="B10" s="33"/>
      <c r="C10" s="21"/>
      <c r="D10" s="22"/>
      <c r="E10" s="21"/>
      <c r="F10" s="21"/>
      <c r="G10" s="26"/>
      <c r="H10" s="45"/>
      <c r="I10" s="48"/>
      <c r="J10" s="48"/>
      <c r="K10" s="48"/>
      <c r="L10" s="48"/>
    </row>
    <row r="11" spans="1:12" s="30" customFormat="1" x14ac:dyDescent="0.2">
      <c r="A11" s="21" t="s">
        <v>20</v>
      </c>
      <c r="B11" s="33"/>
      <c r="C11" s="21"/>
      <c r="D11" s="22"/>
      <c r="E11" s="21"/>
      <c r="F11" s="21"/>
      <c r="G11" s="26"/>
      <c r="H11" s="45"/>
      <c r="I11" s="48"/>
      <c r="J11" s="48"/>
      <c r="K11" s="48"/>
      <c r="L11" s="48"/>
    </row>
    <row r="12" spans="1:12" s="2" customFormat="1" ht="44.25" customHeight="1" x14ac:dyDescent="0.2">
      <c r="A12" s="36"/>
      <c r="B12" s="43" t="s">
        <v>8</v>
      </c>
      <c r="C12" s="36" t="s">
        <v>25</v>
      </c>
      <c r="D12" s="67" t="s">
        <v>21</v>
      </c>
      <c r="E12" s="37" t="s">
        <v>0</v>
      </c>
      <c r="F12" s="38"/>
      <c r="G12" s="44"/>
      <c r="H12" s="47" t="s">
        <v>1</v>
      </c>
      <c r="I12" s="39"/>
      <c r="J12" s="40"/>
      <c r="K12" s="41" t="s">
        <v>6</v>
      </c>
      <c r="L12" s="42" t="s">
        <v>2</v>
      </c>
    </row>
    <row r="13" spans="1:12" s="3" customFormat="1" x14ac:dyDescent="0.2">
      <c r="A13" s="23"/>
      <c r="B13" s="54">
        <v>390</v>
      </c>
      <c r="C13" s="9" t="s">
        <v>14</v>
      </c>
      <c r="D13" s="66">
        <v>2</v>
      </c>
      <c r="E13" s="9" t="s">
        <v>22</v>
      </c>
      <c r="F13" s="9"/>
      <c r="G13" s="9"/>
      <c r="H13" s="9" t="str">
        <f t="shared" ref="H13" si="0">T("Khaywaldweg")</f>
        <v>Khaywaldweg</v>
      </c>
      <c r="I13" s="17"/>
      <c r="J13" s="20"/>
      <c r="K13" s="25">
        <v>40</v>
      </c>
      <c r="L13" s="68" t="s">
        <v>23</v>
      </c>
    </row>
    <row r="14" spans="1:12" s="30" customFormat="1" x14ac:dyDescent="0.2">
      <c r="A14" s="21"/>
      <c r="B14" s="33"/>
      <c r="C14" s="21"/>
      <c r="D14" s="22"/>
      <c r="E14" s="21"/>
      <c r="F14" s="21"/>
      <c r="G14" s="26"/>
      <c r="H14" s="45"/>
      <c r="I14" s="48"/>
      <c r="J14" s="48"/>
      <c r="K14" s="48"/>
      <c r="L14" s="48"/>
    </row>
    <row r="15" spans="1:12" s="6" customFormat="1" ht="15.75" x14ac:dyDescent="0.25">
      <c r="A15" s="4" t="s">
        <v>3</v>
      </c>
      <c r="B15" s="34"/>
      <c r="C15" s="4"/>
      <c r="D15" s="5"/>
      <c r="E15" s="4"/>
      <c r="F15" s="26"/>
      <c r="G15" s="26"/>
      <c r="H15" s="45"/>
      <c r="I15" s="15"/>
      <c r="J15" s="18"/>
      <c r="K15" s="10"/>
      <c r="L15" s="12"/>
    </row>
    <row r="16" spans="1:12" s="8" customFormat="1" x14ac:dyDescent="0.2">
      <c r="A16" s="21" t="s">
        <v>17</v>
      </c>
      <c r="B16" s="35"/>
      <c r="C16" s="21"/>
      <c r="D16" s="22"/>
      <c r="E16" s="7"/>
      <c r="F16" s="27"/>
      <c r="G16" s="27"/>
      <c r="H16" s="46"/>
      <c r="I16" s="16"/>
      <c r="J16" s="19"/>
      <c r="K16" s="24"/>
      <c r="L16" s="13"/>
    </row>
    <row r="17" spans="1:12" s="2" customFormat="1" ht="44.25" customHeight="1" x14ac:dyDescent="0.2">
      <c r="A17" s="36" t="s">
        <v>12</v>
      </c>
      <c r="B17" s="43" t="s">
        <v>8</v>
      </c>
      <c r="C17" s="36" t="s">
        <v>25</v>
      </c>
      <c r="D17" s="67" t="s">
        <v>21</v>
      </c>
      <c r="E17" s="37" t="s">
        <v>0</v>
      </c>
      <c r="F17" s="38" t="s">
        <v>9</v>
      </c>
      <c r="G17" s="44" t="s">
        <v>10</v>
      </c>
      <c r="H17" s="47" t="s">
        <v>1</v>
      </c>
      <c r="I17" s="39" t="s">
        <v>19</v>
      </c>
      <c r="J17" s="40" t="s">
        <v>7</v>
      </c>
      <c r="K17" s="41" t="s">
        <v>6</v>
      </c>
      <c r="L17" s="42" t="s">
        <v>2</v>
      </c>
    </row>
    <row r="18" spans="1:12" s="3" customFormat="1" x14ac:dyDescent="0.2">
      <c r="A18" s="23">
        <v>155</v>
      </c>
      <c r="B18" s="54">
        <v>1</v>
      </c>
      <c r="C18" s="9" t="s">
        <v>14</v>
      </c>
      <c r="D18" s="55">
        <v>3.34</v>
      </c>
      <c r="E18" s="9" t="str">
        <f t="shared" ref="E18:E32" si="1">T("Fm o.R.")</f>
        <v>Fm o.R.</v>
      </c>
      <c r="F18" s="9"/>
      <c r="G18" s="9">
        <v>11</v>
      </c>
      <c r="H18" s="9" t="str">
        <f t="shared" ref="H18:H32" si="2">T("Khaywaldweg")</f>
        <v>Khaywaldweg</v>
      </c>
      <c r="I18" s="17">
        <f>D18*95</f>
        <v>317.3</v>
      </c>
      <c r="J18" s="20"/>
      <c r="K18" s="25">
        <f t="shared" ref="K18:K31" si="3">I18*(1-J18/100)</f>
        <v>317.3</v>
      </c>
      <c r="L18" s="14"/>
    </row>
    <row r="19" spans="1:12" s="3" customFormat="1" x14ac:dyDescent="0.2">
      <c r="A19" s="23">
        <v>155</v>
      </c>
      <c r="B19" s="54">
        <v>2</v>
      </c>
      <c r="C19" s="9" t="str">
        <f>T("Hartlaubholz")</f>
        <v>Hartlaubholz</v>
      </c>
      <c r="D19" s="55">
        <v>1.43</v>
      </c>
      <c r="E19" s="9" t="str">
        <f t="shared" si="1"/>
        <v>Fm o.R.</v>
      </c>
      <c r="F19" s="9"/>
      <c r="G19" s="9">
        <v>7</v>
      </c>
      <c r="H19" s="9" t="str">
        <f t="shared" si="2"/>
        <v>Khaywaldweg</v>
      </c>
      <c r="I19" s="17">
        <f t="shared" ref="I19:I32" si="4">D19*95</f>
        <v>135.85</v>
      </c>
      <c r="J19" s="20"/>
      <c r="K19" s="25">
        <f t="shared" si="3"/>
        <v>135.85</v>
      </c>
      <c r="L19" s="14"/>
    </row>
    <row r="20" spans="1:12" s="3" customFormat="1" x14ac:dyDescent="0.2">
      <c r="A20" s="23">
        <v>155</v>
      </c>
      <c r="B20" s="54">
        <v>3</v>
      </c>
      <c r="C20" s="9" t="str">
        <f>T("Hartlaubholz")</f>
        <v>Hartlaubholz</v>
      </c>
      <c r="D20" s="55">
        <v>2.17</v>
      </c>
      <c r="E20" s="9" t="str">
        <f t="shared" si="1"/>
        <v>Fm o.R.</v>
      </c>
      <c r="F20" s="9"/>
      <c r="G20" s="9">
        <v>8</v>
      </c>
      <c r="H20" s="9" t="str">
        <f t="shared" si="2"/>
        <v>Khaywaldweg</v>
      </c>
      <c r="I20" s="17">
        <f t="shared" si="4"/>
        <v>206.15</v>
      </c>
      <c r="J20" s="20">
        <v>15</v>
      </c>
      <c r="K20" s="25">
        <f t="shared" si="3"/>
        <v>175.22749999999999</v>
      </c>
      <c r="L20" s="14"/>
    </row>
    <row r="21" spans="1:12" s="3" customFormat="1" x14ac:dyDescent="0.2">
      <c r="A21" s="23">
        <v>155</v>
      </c>
      <c r="B21" s="54">
        <v>4</v>
      </c>
      <c r="C21" s="9" t="str">
        <f>T("Hartlaubholz")</f>
        <v>Hartlaubholz</v>
      </c>
      <c r="D21" s="55">
        <v>1.58</v>
      </c>
      <c r="E21" s="9" t="str">
        <f t="shared" si="1"/>
        <v>Fm o.R.</v>
      </c>
      <c r="F21" s="9"/>
      <c r="G21" s="9">
        <v>6</v>
      </c>
      <c r="H21" s="9" t="str">
        <f t="shared" si="2"/>
        <v>Khaywaldweg</v>
      </c>
      <c r="I21" s="17">
        <f t="shared" si="4"/>
        <v>150.1</v>
      </c>
      <c r="J21" s="20"/>
      <c r="K21" s="25">
        <f t="shared" ref="K21:K26" si="5">I21*(1-J21/100)</f>
        <v>150.1</v>
      </c>
      <c r="L21" s="14"/>
    </row>
    <row r="22" spans="1:12" s="3" customFormat="1" x14ac:dyDescent="0.2">
      <c r="A22" s="23">
        <v>155</v>
      </c>
      <c r="B22" s="54">
        <v>5</v>
      </c>
      <c r="C22" s="9" t="str">
        <f>T("Hartlaubholz")</f>
        <v>Hartlaubholz</v>
      </c>
      <c r="D22" s="55">
        <v>1.8</v>
      </c>
      <c r="E22" s="9" t="str">
        <f t="shared" si="1"/>
        <v>Fm o.R.</v>
      </c>
      <c r="F22" s="9"/>
      <c r="G22" s="9">
        <v>9</v>
      </c>
      <c r="H22" s="9" t="str">
        <f t="shared" si="2"/>
        <v>Khaywaldweg</v>
      </c>
      <c r="I22" s="17">
        <f t="shared" si="4"/>
        <v>171</v>
      </c>
      <c r="J22" s="20">
        <v>15</v>
      </c>
      <c r="K22" s="25">
        <f t="shared" si="5"/>
        <v>145.35</v>
      </c>
      <c r="L22" s="14"/>
    </row>
    <row r="23" spans="1:12" s="3" customFormat="1" x14ac:dyDescent="0.2">
      <c r="A23" s="23">
        <v>155</v>
      </c>
      <c r="B23" s="54">
        <v>8</v>
      </c>
      <c r="C23" s="9" t="s">
        <v>15</v>
      </c>
      <c r="D23" s="55">
        <v>0.86</v>
      </c>
      <c r="E23" s="9" t="str">
        <f t="shared" si="1"/>
        <v>Fm o.R.</v>
      </c>
      <c r="F23" s="9"/>
      <c r="G23" s="9">
        <v>2</v>
      </c>
      <c r="H23" s="9" t="str">
        <f t="shared" si="2"/>
        <v>Khaywaldweg</v>
      </c>
      <c r="I23" s="17">
        <f t="shared" si="4"/>
        <v>81.7</v>
      </c>
      <c r="J23" s="20"/>
      <c r="K23" s="25">
        <f t="shared" si="5"/>
        <v>81.7</v>
      </c>
      <c r="L23" s="14"/>
    </row>
    <row r="24" spans="1:12" s="3" customFormat="1" x14ac:dyDescent="0.2">
      <c r="A24" s="23">
        <v>155</v>
      </c>
      <c r="B24" s="54">
        <v>9</v>
      </c>
      <c r="C24" s="9" t="str">
        <f>T("Hartlaubholz")</f>
        <v>Hartlaubholz</v>
      </c>
      <c r="D24" s="55">
        <v>1.81</v>
      </c>
      <c r="E24" s="9" t="str">
        <f t="shared" si="1"/>
        <v>Fm o.R.</v>
      </c>
      <c r="F24" s="9"/>
      <c r="G24" s="9">
        <v>12</v>
      </c>
      <c r="H24" s="9" t="str">
        <f t="shared" si="2"/>
        <v>Khaywaldweg</v>
      </c>
      <c r="I24" s="17">
        <f t="shared" si="4"/>
        <v>171.95000000000002</v>
      </c>
      <c r="J24" s="20">
        <v>5</v>
      </c>
      <c r="K24" s="25">
        <f t="shared" si="5"/>
        <v>163.35250000000002</v>
      </c>
      <c r="L24" s="14"/>
    </row>
    <row r="25" spans="1:12" s="3" customFormat="1" x14ac:dyDescent="0.2">
      <c r="A25" s="23">
        <v>155</v>
      </c>
      <c r="B25" s="54">
        <v>10</v>
      </c>
      <c r="C25" s="9" t="s">
        <v>16</v>
      </c>
      <c r="D25" s="55">
        <v>3.74</v>
      </c>
      <c r="E25" s="9" t="str">
        <f t="shared" si="1"/>
        <v>Fm o.R.</v>
      </c>
      <c r="F25" s="9"/>
      <c r="G25" s="9">
        <v>5</v>
      </c>
      <c r="H25" s="9" t="str">
        <f t="shared" si="2"/>
        <v>Khaywaldweg</v>
      </c>
      <c r="I25" s="17">
        <f t="shared" si="4"/>
        <v>355.3</v>
      </c>
      <c r="J25" s="20"/>
      <c r="K25" s="25">
        <f t="shared" si="5"/>
        <v>355.3</v>
      </c>
      <c r="L25" s="14"/>
    </row>
    <row r="26" spans="1:12" s="3" customFormat="1" x14ac:dyDescent="0.2">
      <c r="A26" s="23">
        <v>155</v>
      </c>
      <c r="B26" s="54">
        <v>11</v>
      </c>
      <c r="C26" s="9" t="str">
        <f>T("Hartlaubholz")</f>
        <v>Hartlaubholz</v>
      </c>
      <c r="D26" s="55">
        <v>1.38</v>
      </c>
      <c r="E26" s="9" t="str">
        <f t="shared" si="1"/>
        <v>Fm o.R.</v>
      </c>
      <c r="F26" s="9"/>
      <c r="G26" s="9">
        <v>12</v>
      </c>
      <c r="H26" s="9" t="str">
        <f t="shared" si="2"/>
        <v>Khaywaldweg</v>
      </c>
      <c r="I26" s="17">
        <f t="shared" si="4"/>
        <v>131.1</v>
      </c>
      <c r="J26" s="20"/>
      <c r="K26" s="25">
        <f t="shared" si="5"/>
        <v>131.1</v>
      </c>
      <c r="L26" s="14"/>
    </row>
    <row r="27" spans="1:12" s="3" customFormat="1" x14ac:dyDescent="0.2">
      <c r="A27" s="23">
        <v>155</v>
      </c>
      <c r="B27" s="54">
        <v>12</v>
      </c>
      <c r="C27" s="9" t="str">
        <f>T("Hartlaubholz")</f>
        <v>Hartlaubholz</v>
      </c>
      <c r="D27" s="55">
        <v>2.93</v>
      </c>
      <c r="E27" s="9" t="str">
        <f t="shared" si="1"/>
        <v>Fm o.R.</v>
      </c>
      <c r="F27" s="9"/>
      <c r="G27" s="9">
        <v>11</v>
      </c>
      <c r="H27" s="9" t="str">
        <f t="shared" si="2"/>
        <v>Khaywaldweg</v>
      </c>
      <c r="I27" s="17">
        <f t="shared" si="4"/>
        <v>278.35000000000002</v>
      </c>
      <c r="J27" s="20"/>
      <c r="K27" s="25">
        <f t="shared" si="3"/>
        <v>278.35000000000002</v>
      </c>
      <c r="L27" s="14"/>
    </row>
    <row r="28" spans="1:12" s="3" customFormat="1" x14ac:dyDescent="0.2">
      <c r="A28" s="23">
        <v>155</v>
      </c>
      <c r="B28" s="54">
        <v>13</v>
      </c>
      <c r="C28" s="9" t="str">
        <f>T("Hartlaubholz")</f>
        <v>Hartlaubholz</v>
      </c>
      <c r="D28" s="55">
        <v>2.4500000000000002</v>
      </c>
      <c r="E28" s="9" t="str">
        <f t="shared" si="1"/>
        <v>Fm o.R.</v>
      </c>
      <c r="F28" s="9"/>
      <c r="G28" s="9">
        <v>6</v>
      </c>
      <c r="H28" s="9" t="str">
        <f t="shared" si="2"/>
        <v>Khaywaldweg</v>
      </c>
      <c r="I28" s="17">
        <f t="shared" si="4"/>
        <v>232.75000000000003</v>
      </c>
      <c r="J28" s="20">
        <v>10</v>
      </c>
      <c r="K28" s="25">
        <f t="shared" si="3"/>
        <v>209.47500000000002</v>
      </c>
      <c r="L28" s="14"/>
    </row>
    <row r="29" spans="1:12" s="3" customFormat="1" x14ac:dyDescent="0.2">
      <c r="A29" s="23">
        <v>155</v>
      </c>
      <c r="B29" s="54">
        <v>14</v>
      </c>
      <c r="C29" s="9" t="str">
        <f>T("Hartlaubholz")</f>
        <v>Hartlaubholz</v>
      </c>
      <c r="D29" s="55">
        <v>3.38</v>
      </c>
      <c r="E29" s="9" t="str">
        <f t="shared" si="1"/>
        <v>Fm o.R.</v>
      </c>
      <c r="F29" s="9"/>
      <c r="G29" s="9">
        <v>17</v>
      </c>
      <c r="H29" s="9" t="str">
        <f t="shared" si="2"/>
        <v>Khaywaldweg</v>
      </c>
      <c r="I29" s="17">
        <f t="shared" si="4"/>
        <v>321.09999999999997</v>
      </c>
      <c r="J29" s="20"/>
      <c r="K29" s="25">
        <f t="shared" si="3"/>
        <v>321.09999999999997</v>
      </c>
      <c r="L29" s="14"/>
    </row>
    <row r="30" spans="1:12" s="3" customFormat="1" x14ac:dyDescent="0.2">
      <c r="A30" s="23">
        <v>155</v>
      </c>
      <c r="B30" s="54">
        <v>15</v>
      </c>
      <c r="C30" s="23" t="s">
        <v>18</v>
      </c>
      <c r="D30" s="55">
        <v>1.96</v>
      </c>
      <c r="E30" s="9" t="str">
        <f t="shared" si="1"/>
        <v>Fm o.R.</v>
      </c>
      <c r="F30" s="9"/>
      <c r="G30" s="9">
        <v>3</v>
      </c>
      <c r="H30" s="9" t="str">
        <f t="shared" si="2"/>
        <v>Khaywaldweg</v>
      </c>
      <c r="I30" s="17">
        <f t="shared" si="4"/>
        <v>186.2</v>
      </c>
      <c r="J30" s="20">
        <v>30</v>
      </c>
      <c r="K30" s="25">
        <f t="shared" si="3"/>
        <v>130.33999999999997</v>
      </c>
      <c r="L30" s="14"/>
    </row>
    <row r="31" spans="1:12" s="3" customFormat="1" x14ac:dyDescent="0.2">
      <c r="A31" s="23">
        <v>155</v>
      </c>
      <c r="B31" s="54">
        <v>16</v>
      </c>
      <c r="C31" s="9" t="str">
        <f>T("Hartlaubholz")</f>
        <v>Hartlaubholz</v>
      </c>
      <c r="D31" s="55">
        <v>2.5499999999999998</v>
      </c>
      <c r="E31" s="9" t="str">
        <f t="shared" si="1"/>
        <v>Fm o.R.</v>
      </c>
      <c r="F31" s="9"/>
      <c r="G31" s="9">
        <v>14</v>
      </c>
      <c r="H31" s="9" t="str">
        <f t="shared" si="2"/>
        <v>Khaywaldweg</v>
      </c>
      <c r="I31" s="17">
        <f t="shared" si="4"/>
        <v>242.24999999999997</v>
      </c>
      <c r="J31" s="20"/>
      <c r="K31" s="25">
        <f t="shared" si="3"/>
        <v>242.24999999999997</v>
      </c>
      <c r="L31" s="14"/>
    </row>
    <row r="32" spans="1:12" s="3" customFormat="1" x14ac:dyDescent="0.2">
      <c r="A32" s="23">
        <v>155</v>
      </c>
      <c r="B32" s="54">
        <v>17</v>
      </c>
      <c r="C32" s="9" t="str">
        <f>T("Hartlaubholz")</f>
        <v>Hartlaubholz</v>
      </c>
      <c r="D32" s="55">
        <v>2.39</v>
      </c>
      <c r="E32" s="9" t="str">
        <f t="shared" si="1"/>
        <v>Fm o.R.</v>
      </c>
      <c r="F32" s="9"/>
      <c r="G32" s="9">
        <v>6</v>
      </c>
      <c r="H32" s="9" t="str">
        <f t="shared" si="2"/>
        <v>Khaywaldweg</v>
      </c>
      <c r="I32" s="17">
        <f t="shared" si="4"/>
        <v>227.05</v>
      </c>
      <c r="J32" s="20">
        <v>25</v>
      </c>
      <c r="K32" s="25">
        <f t="shared" ref="K32" si="6">I32*(1-J32/100)</f>
        <v>170.28750000000002</v>
      </c>
      <c r="L32" s="14"/>
    </row>
    <row r="33" spans="1:12" s="65" customFormat="1" x14ac:dyDescent="0.2">
      <c r="A33" s="56"/>
      <c r="B33" s="57"/>
      <c r="C33" s="58" t="s">
        <v>4</v>
      </c>
      <c r="D33" s="59">
        <f>SUM(D18:D32)</f>
        <v>33.769999999999996</v>
      </c>
      <c r="E33" s="58"/>
      <c r="F33" s="60"/>
      <c r="G33" s="60"/>
      <c r="H33" s="61"/>
      <c r="I33" s="28"/>
      <c r="J33" s="62"/>
      <c r="K33" s="63"/>
      <c r="L33" s="64"/>
    </row>
  </sheetData>
  <mergeCells count="2">
    <mergeCell ref="I8:L8"/>
    <mergeCell ref="I7:L7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&amp;L&amp;8&amp;D
&amp;T&amp;C&amp;08Fachanwendung Holz (Sicht Holzverkauf), Version 0.11</oddHeader>
    <oddFooter>&amp;C&amp;08Benutzer: FBOEER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"/>
  <sheetViews>
    <sheetView workbookViewId="0">
      <selection sqref="A1:IV65536"/>
    </sheetView>
  </sheetViews>
  <sheetFormatPr baseColWidth="10" defaultRowHeight="12.75" x14ac:dyDescent="0.2"/>
  <cols>
    <col min="1" max="3" width="11.42578125" style="21"/>
    <col min="4" max="4" width="11.42578125" style="22"/>
    <col min="5" max="5" width="11.42578125" style="1"/>
    <col min="6" max="8" width="11.42578125" style="27"/>
    <col min="9" max="9" width="11.42578125" style="16"/>
    <col min="10" max="10" width="11.42578125" style="29"/>
    <col min="11" max="11" width="11.42578125" style="24"/>
    <col min="12" max="12" width="11.42578125" style="1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 Mitarbeiter der Firma PRO</dc:creator>
  <cp:lastModifiedBy>Boeer, Burkhard</cp:lastModifiedBy>
  <cp:lastPrinted>2023-01-19T15:53:16Z</cp:lastPrinted>
  <dcterms:created xsi:type="dcterms:W3CDTF">1998-02-19T10:49:48Z</dcterms:created>
  <dcterms:modified xsi:type="dcterms:W3CDTF">2023-01-19T15:53:53Z</dcterms:modified>
</cp:coreProperties>
</file>